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Toxic Waste Distribution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<sst xmlns="http://schemas.openxmlformats.org/spreadsheetml/2006/main" count="9" uniqueCount="9">
  <si>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Total pounds of releases</t>
  </si>
  <si>
    <t>Total pounds of waste</t>
  </si>
  <si>
    <t>Waste Generated</t>
  </si>
  <si>
    <t>Other</t>
  </si>
  <si>
    <t>Released</t>
  </si>
  <si>
    <t>Treated</t>
  </si>
  <si>
    <t>Recycled</t>
  </si>
  <si>
    <t xml:space="preserve">Source: </t>
  </si>
  <si>
    <t>http://www.epa.gov/tri/tridata/index.html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</si>
</sst>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  <font>
      <i/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0" fontId="20" fillId="33" borderId="10" xfId="0" applyFont="1" applyFill="1" applyBorder="1" applyAlignment="1">
      <alignment/>
    </xf>
    <xf numFmtId="3" fontId="19" fillId="0" borderId="10" xfId="0" applyNumberFormat="1" applyFont="1" applyBorder="1" applyAlignment="1">
      <alignment/>
    </xf>
    <xf numFmtId="0" fontId="20" fillId="34" borderId="10" xfId="0" applyFont="1" applyFill="1" applyBorder="1" applyAlignment="1">
      <alignment/>
    </xf>
    <xf numFmtId="2" fontId="19" fillId="34" borderId="10" xfId="0" applyNumberFormat="1" applyFont="1" applyFill="1" applyBorder="1" applyAlignment="1">
      <alignment/>
    </xf>
    <xf numFmtId="164" fontId="19" fillId="0" borderId="10" xfId="57" applyNumberFormat="1" applyFont="1" applyBorder="1" applyAlignment="1">
      <alignment/>
    </xf>
    <xf numFmtId="9" fontId="19" fillId="0" borderId="10" xfId="57" applyFont="1" applyBorder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Distribution of Generated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Toxic Waste in Syracuse, 2003-08</a:t>
            </a:r>
          </a:p>
        </c:rich>
      </c:tx>
      <c:layout>
        <c:manualLayout>
          <c:xMode val="factor"/>
          <c:yMode val="factor"/>
          <c:x val="-0.0495"/>
          <c:y val="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8775"/>
          <c:w val="0.824"/>
          <c:h val="0.6277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'Toxic Waste Distribution'!$A$10</c:f>
              <c:strCache>
                <c:ptCount val="1"/>
                <c:pt idx="0">
                  <c:v>Recycled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'Toxic Waste Distribution'!$B$1:$G$1</c:f>
              <c:numCache/>
            </c:numRef>
          </c:cat>
          <c:val>
            <c:numRef>
              <c:f>'Toxic Waste Distribution'!$B$10:$G$10</c:f>
              <c:numCache/>
            </c:numRef>
          </c:val>
        </c:ser>
        <c:ser>
          <c:idx val="2"/>
          <c:order val="1"/>
          <c:tx>
            <c:strRef>
              <c:f>'Toxic Waste Distribution'!$A$9</c:f>
              <c:strCache>
                <c:ptCount val="1"/>
                <c:pt idx="0">
                  <c:v>Treated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'Toxic Waste Distribution'!$B$1:$G$1</c:f>
              <c:numCache/>
            </c:numRef>
          </c:cat>
          <c:val>
            <c:numRef>
              <c:f>'Toxic Waste Distribution'!$B$9:$G$9</c:f>
              <c:numCache/>
            </c:numRef>
          </c:val>
        </c:ser>
        <c:ser>
          <c:idx val="1"/>
          <c:order val="2"/>
          <c:tx>
            <c:strRef>
              <c:f>'Toxic Waste Distribution'!$A$8</c:f>
              <c:strCache>
                <c:ptCount val="1"/>
                <c:pt idx="0">
                  <c:v>Released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'Toxic Waste Distribution'!$B$1:$G$1</c:f>
              <c:numCache/>
            </c:numRef>
          </c:cat>
          <c:val>
            <c:numRef>
              <c:f>'Toxic Waste Distribution'!$B$8:$G$8</c:f>
              <c:numCache/>
            </c:numRef>
          </c:val>
        </c:ser>
        <c:ser>
          <c:idx val="0"/>
          <c:order val="3"/>
          <c:tx>
            <c:strRef>
              <c:f>'Toxic Waste Distribution'!$A$7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'Toxic Waste Distribution'!$B$1:$G$1</c:f>
              <c:numCache/>
            </c:numRef>
          </c:cat>
          <c:val>
            <c:numRef>
              <c:f>'Toxic Waste Distribution'!$B$7:$G$7</c:f>
              <c:numCache/>
            </c:numRef>
          </c:val>
        </c:ser>
        <c:overlap val="100"/>
        <c:axId val="19654442"/>
        <c:axId val="42672251"/>
      </c:barChart>
      <c:catAx>
        <c:axId val="1965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672251"/>
        <c:crosses val="autoZero"/>
        <c:auto val="1"/>
        <c:lblOffset val="100"/>
        <c:tickLblSkip val="1"/>
        <c:noMultiLvlLbl val="0"/>
      </c:catAx>
      <c:valAx>
        <c:axId val="42672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Percentage of Toxic Waste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6544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75"/>
          <c:y val="0.519"/>
          <c:w val="0.12025"/>
          <c:h val="0.2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0.03225</cdr:x>
      <cdr:y>0.7995</cdr:y>
    </cdr:from>
    <cdr:to>
      <cdr:x>0.9575</cdr:x>
      <cdr:y>0.88725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3848100"/>
          <a:ext cx="59436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Environmental Protection Agency (EPA), Toxic Release Inventory (TRI) Report, 2003-08
</a:t>
          </a:r>
          <a:r>
            <a:rPr lang="en-US" cap="none" sz="1000" b="0" i="1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1</xdr:row>
      <xdr:rowOff>133350</xdr:rowOff>
    </xdr:from>
    <xdr:to>
      <xdr:col>17</xdr:col>
      <xdr:colOff>600075</xdr:colOff>
      <xdr:row>29</xdr:row>
      <xdr:rowOff>76200</xdr:rowOff>
    </xdr:to>
    <xdr:graphicFrame>
      <xdr:nvGraphicFramePr>
        <xdr:cNvPr id="1" name="Chart 2"/>
        <xdr:cNvGraphicFramePr/>
      </xdr:nvGraphicFramePr>
      <xdr:xfrm>
        <a:off x="6067425" y="333375"/>
        <a:ext cx="641985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34" sqref="A34:B34"/>
    </sheetView>
  </sheetViews>
  <sheetFormatPr defaultColWidth="9.140625" defaultRowHeight="12.75"/>
  <cols>
    <col min="1" max="1" width="23.57421875" style="0" bestFit="1" customWidth="1"/>
    <col min="2" max="2" width="10.28125" style="0" customWidth="1"/>
    <col min="3" max="3" width="11.28125" style="0" customWidth="1"/>
    <col min="4" max="4" width="10.421875" style="0" customWidth="1"/>
    <col min="5" max="6" width="10.57421875" style="0" customWidth="1"/>
    <col min="7" max="7" width="10.140625" style="0" customWidth="1"/>
  </cols>
  <sheetData>
    <row r="1" spans="1:7" ht="15.75">
      <c r="A1" s="1"/>
      <c r="B1" s="2">
        <v>2003</v>
      </c>
      <c r="C1" s="2">
        <v>2004</v>
      </c>
      <c r="D1" s="2">
        <v>2005</v>
      </c>
      <c r="E1" s="2">
        <v>2006</v>
      </c>
      <c r="F1" s="2">
        <v>2007</v>
      </c>
      <c r="G1" s="2">
        <v>2008</v>
      </c>
    </row>
    <row r="2" spans="1:7" ht="15.75">
      <c r="A2" s="2" t="s">
        <v>0</v>
      </c>
      <c r="B2" s="3">
        <v>821451</v>
      </c>
      <c r="C2" s="3">
        <v>879754</v>
      </c>
      <c r="D2" s="3">
        <v>585405</v>
      </c>
      <c r="E2" s="3">
        <v>389140</v>
      </c>
      <c r="F2" s="3">
        <v>181607</v>
      </c>
      <c r="G2" s="3">
        <v>180116</v>
      </c>
    </row>
    <row r="3" spans="1:7" ht="15.75">
      <c r="A3" s="2" t="s">
        <v>1</v>
      </c>
      <c r="B3" s="3">
        <v>2255943</v>
      </c>
      <c r="C3" s="3">
        <v>1672658</v>
      </c>
      <c r="D3" s="3">
        <v>1039341</v>
      </c>
      <c r="E3" s="3">
        <v>1339662</v>
      </c>
      <c r="F3" s="3">
        <v>1794559</v>
      </c>
      <c r="G3" s="3">
        <v>2302350</v>
      </c>
    </row>
    <row r="4" spans="1:7" ht="15.75">
      <c r="A4" s="4"/>
      <c r="B4" s="5">
        <f aca="true" t="shared" si="0" ref="B4:G4">B3/2000</f>
        <v>1127.9715</v>
      </c>
      <c r="C4" s="5">
        <f t="shared" si="0"/>
        <v>836.329</v>
      </c>
      <c r="D4" s="5">
        <f t="shared" si="0"/>
        <v>519.6705</v>
      </c>
      <c r="E4" s="5">
        <f t="shared" si="0"/>
        <v>669.831</v>
      </c>
      <c r="F4" s="5">
        <f t="shared" si="0"/>
        <v>897.2795</v>
      </c>
      <c r="G4" s="5">
        <f t="shared" si="0"/>
        <v>1151.175</v>
      </c>
    </row>
    <row r="5" spans="1:7" ht="15.75">
      <c r="A5" s="4"/>
      <c r="B5" s="5">
        <f aca="true" t="shared" si="1" ref="B5:G5">B2/2000</f>
        <v>410.7255</v>
      </c>
      <c r="C5" s="5">
        <f t="shared" si="1"/>
        <v>439.877</v>
      </c>
      <c r="D5" s="5">
        <f t="shared" si="1"/>
        <v>292.7025</v>
      </c>
      <c r="E5" s="5">
        <f t="shared" si="1"/>
        <v>194.57</v>
      </c>
      <c r="F5" s="5">
        <f t="shared" si="1"/>
        <v>90.8035</v>
      </c>
      <c r="G5" s="5">
        <f t="shared" si="1"/>
        <v>90.058</v>
      </c>
    </row>
    <row r="6" spans="1:7" ht="15.75">
      <c r="A6" s="2" t="s">
        <v>2</v>
      </c>
      <c r="B6" s="1">
        <v>2003</v>
      </c>
      <c r="C6" s="1">
        <v>2004</v>
      </c>
      <c r="D6" s="1">
        <v>2005</v>
      </c>
      <c r="E6" s="1">
        <v>2006</v>
      </c>
      <c r="F6" s="1">
        <v>2007</v>
      </c>
      <c r="G6" s="1">
        <v>2008</v>
      </c>
    </row>
    <row r="7" spans="1:7" ht="15.75">
      <c r="A7" s="2" t="s">
        <v>3</v>
      </c>
      <c r="B7" s="6">
        <f>9016/B3</f>
        <v>0.003996554877494688</v>
      </c>
      <c r="C7" s="6">
        <f>3750/C3</f>
        <v>0.002241940671673468</v>
      </c>
      <c r="D7" s="6">
        <f>3750/D3</f>
        <v>0.0036080554890069766</v>
      </c>
      <c r="E7" s="7">
        <f>54273/E3</f>
        <v>0.040512457619907113</v>
      </c>
      <c r="F7" s="7">
        <f>38255/F3</f>
        <v>0.02131721498150799</v>
      </c>
      <c r="G7" s="6">
        <f>3500/G3</f>
        <v>0.001520185897018264</v>
      </c>
    </row>
    <row r="8" spans="1:7" ht="15.75">
      <c r="A8" s="2" t="s">
        <v>4</v>
      </c>
      <c r="B8" s="7">
        <f>813654/B3</f>
        <v>0.36067134674945245</v>
      </c>
      <c r="C8" s="7">
        <f>875854/C3</f>
        <v>0.5236300546794384</v>
      </c>
      <c r="D8" s="7">
        <f>581442/D3</f>
        <v>0.5594333332371185</v>
      </c>
      <c r="E8" s="7">
        <f>353757/E3</f>
        <v>0.26406436847503323</v>
      </c>
      <c r="F8" s="7">
        <f>166292/F3</f>
        <v>0.09266454878329439</v>
      </c>
      <c r="G8" s="7">
        <f>176584/G3</f>
        <v>0.07669728755402089</v>
      </c>
    </row>
    <row r="9" spans="1:7" ht="15.75">
      <c r="A9" s="2" t="s">
        <v>5</v>
      </c>
      <c r="B9" s="7">
        <f>157869/B3</f>
        <v>0.06997916170754315</v>
      </c>
      <c r="C9" s="7">
        <f>138908/C3</f>
        <v>0.0830462652855515</v>
      </c>
      <c r="D9" s="7">
        <f>123781/D3</f>
        <v>0.11909565772927268</v>
      </c>
      <c r="E9" s="7">
        <f>671092/E3</f>
        <v>0.5009412822040187</v>
      </c>
      <c r="F9" s="7">
        <f>968328/F3</f>
        <v>0.5395910638769748</v>
      </c>
      <c r="G9" s="7">
        <f>1112136/G3</f>
        <v>0.48304384650465826</v>
      </c>
    </row>
    <row r="10" spans="1:7" ht="15.75">
      <c r="A10" s="2" t="s">
        <v>6</v>
      </c>
      <c r="B10" s="7">
        <f>1275403/B3</f>
        <v>0.5653524933918986</v>
      </c>
      <c r="C10" s="7">
        <f>654417/C3</f>
        <v>0.39124375694254293</v>
      </c>
      <c r="D10" s="7">
        <f>330369/D3</f>
        <v>0.3178639156927322</v>
      </c>
      <c r="E10" s="7">
        <f>260539/E3</f>
        <v>0.19448114524409887</v>
      </c>
      <c r="F10" s="7">
        <f>621684/F3</f>
        <v>0.34642717235822285</v>
      </c>
      <c r="G10" s="7">
        <f>1010130/G3</f>
        <v>0.43873868004430255</v>
      </c>
    </row>
    <row r="34" spans="1:2" ht="15.75">
      <c r="A34" s="8" t="s">
        <v>7</v>
      </c>
      <c r="B34" s="8" t="s">
        <v>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New York Community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Seddon</dc:creator>
  <cp:keywords/>
  <dc:description/>
  <cp:lastModifiedBy>Emily Seddon</cp:lastModifiedBy>
  <dcterms:created xsi:type="dcterms:W3CDTF">2011-09-14T14:14:35Z</dcterms:created>
  <dcterms:modified xsi:type="dcterms:W3CDTF">2011-09-16T14:22:05Z</dcterms:modified>
  <cp:category/>
  <cp:version/>
  <cp:contentType/>
  <cp:contentStatus/>
</cp:coreProperties>
</file>