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oxic Waste Generated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<sst xmlns="http://schemas.openxmlformats.org/spreadsheetml/2006/main" count="11" uniqueCount="11">
  <si>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 pounds of releases</t>
  </si>
  <si>
    <t>Total pounds of waste</t>
  </si>
  <si>
    <t>Total Tons Generated</t>
  </si>
  <si>
    <t>Total Tons Released</t>
  </si>
  <si>
    <t>Waste Distribution</t>
  </si>
  <si>
    <t>Other</t>
  </si>
  <si>
    <t>Released</t>
  </si>
  <si>
    <t>Treated</t>
  </si>
  <si>
    <t>Recycled</t>
  </si>
  <si>
    <t>Source:</t>
  </si>
  <si>
    <t>http://www.epa.gov/tri/tridata/index.html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</si>
</sst>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0" fontId="20" fillId="34" borderId="12" xfId="0" applyFont="1" applyFill="1" applyBorder="1" applyAlignment="1">
      <alignment/>
    </xf>
    <xf numFmtId="2" fontId="19" fillId="34" borderId="12" xfId="0" applyNumberFormat="1" applyFont="1" applyFill="1" applyBorder="1" applyAlignment="1">
      <alignment/>
    </xf>
    <xf numFmtId="0" fontId="20" fillId="34" borderId="11" xfId="0" applyFont="1" applyFill="1" applyBorder="1" applyAlignment="1">
      <alignment/>
    </xf>
    <xf numFmtId="2" fontId="19" fillId="34" borderId="11" xfId="0" applyNumberFormat="1" applyFont="1" applyFill="1" applyBorder="1" applyAlignment="1">
      <alignment/>
    </xf>
    <xf numFmtId="0" fontId="20" fillId="35" borderId="12" xfId="0" applyFont="1" applyFill="1" applyBorder="1" applyAlignment="1">
      <alignment/>
    </xf>
    <xf numFmtId="2" fontId="19" fillId="35" borderId="12" xfId="0" applyNumberFormat="1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33" borderId="12" xfId="0" applyFont="1" applyFill="1" applyBorder="1" applyAlignment="1">
      <alignment/>
    </xf>
    <xf numFmtId="164" fontId="19" fillId="0" borderId="12" xfId="57" applyNumberFormat="1" applyFont="1" applyBorder="1" applyAlignment="1">
      <alignment/>
    </xf>
    <xf numFmtId="9" fontId="19" fillId="0" borderId="12" xfId="57" applyFont="1" applyBorder="1" applyAlignment="1">
      <alignment/>
    </xf>
    <xf numFmtId="9" fontId="19" fillId="0" borderId="10" xfId="57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Syracuse Toxic Waste Generated, 2003-08</a:t>
            </a:r>
          </a:p>
        </c:rich>
      </c:tx>
      <c:layout>
        <c:manualLayout>
          <c:xMode val="factor"/>
          <c:yMode val="factor"/>
          <c:x val="0.041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175"/>
          <c:w val="0.919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'Toxic Waste Generated'!$A$4</c:f>
              <c:strCache>
                <c:ptCount val="1"/>
                <c:pt idx="0">
                  <c:v>Total Tons Generated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'Toxic Waste Generated'!$B$1:$G$1</c:f>
              <c:numCache/>
            </c:numRef>
          </c:cat>
          <c:val>
            <c:numRef>
              <c:f>'Toxic Waste Generated'!$B$4:$G$4</c:f>
              <c:numCache/>
            </c:numRef>
          </c:val>
          <c:smooth val="0"/>
        </c:ser>
        <c:marker val="1"/>
        <c:axId val="39064960"/>
        <c:axId val="16040321"/>
      </c:lineChart>
      <c:catAx>
        <c:axId val="39064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040321"/>
        <c:crosses val="autoZero"/>
        <c:auto val="1"/>
        <c:lblOffset val="100"/>
        <c:tickLblSkip val="1"/>
        <c:noMultiLvlLbl val="0"/>
      </c:catAx>
      <c:valAx>
        <c:axId val="16040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Waste (in tons)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064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-0.0115</cdr:y>
    </cdr:from>
    <cdr:to>
      <cdr:x>-0.00425</cdr:x>
      <cdr:y>-0.00375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38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-0.0085</cdr:x>
      <cdr:y>0.9165</cdr:y>
    </cdr:from>
    <cdr:to>
      <cdr:x>0.977</cdr:x>
      <cdr:y>0.99675</cdr:y>
    </cdr:to>
    <cdr:sp>
      <cdr:nvSpPr>
        <cdr:cNvPr id="2" name="TextBox 1"/>
        <cdr:cNvSpPr txBox="1">
          <a:spLocks noChangeArrowheads="1"/>
        </cdr:cNvSpPr>
      </cdr:nvSpPr>
      <cdr:spPr>
        <a:xfrm>
          <a:off x="-47624" y="4286250"/>
          <a:ext cx="55816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Environmental Protection Agency (EPA), Toxic Release Inventory (TRI) Report, 2003-08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</xdr:row>
      <xdr:rowOff>57150</xdr:rowOff>
    </xdr:from>
    <xdr:to>
      <xdr:col>16</xdr:col>
      <xdr:colOff>409575</xdr:colOff>
      <xdr:row>27</xdr:row>
      <xdr:rowOff>123825</xdr:rowOff>
    </xdr:to>
    <xdr:graphicFrame>
      <xdr:nvGraphicFramePr>
        <xdr:cNvPr id="1" name="Chart 4"/>
        <xdr:cNvGraphicFramePr/>
      </xdr:nvGraphicFramePr>
      <xdr:xfrm>
        <a:off x="5848350" y="266700"/>
        <a:ext cx="56673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30" sqref="A30:C30"/>
    </sheetView>
  </sheetViews>
  <sheetFormatPr defaultColWidth="9.140625" defaultRowHeight="12.75"/>
  <cols>
    <col min="1" max="1" width="23.57421875" style="0" bestFit="1" customWidth="1"/>
    <col min="2" max="2" width="9.8515625" style="0" customWidth="1"/>
    <col min="3" max="3" width="10.00390625" style="0" customWidth="1"/>
    <col min="4" max="4" width="9.8515625" style="0" customWidth="1"/>
    <col min="5" max="5" width="10.00390625" style="0" customWidth="1"/>
    <col min="6" max="6" width="10.7109375" style="0" customWidth="1"/>
    <col min="7" max="7" width="10.28125" style="0" customWidth="1"/>
  </cols>
  <sheetData>
    <row r="1" spans="1:8" ht="16.5" thickBot="1">
      <c r="A1" s="1"/>
      <c r="B1" s="2">
        <v>2003</v>
      </c>
      <c r="C1" s="2">
        <v>2004</v>
      </c>
      <c r="D1" s="2">
        <v>2005</v>
      </c>
      <c r="E1" s="2">
        <v>2006</v>
      </c>
      <c r="F1" s="2">
        <v>2007</v>
      </c>
      <c r="G1" s="2">
        <v>2008</v>
      </c>
      <c r="H1" s="3"/>
    </row>
    <row r="2" spans="1:8" ht="15.75">
      <c r="A2" s="4" t="s">
        <v>0</v>
      </c>
      <c r="B2" s="5">
        <v>821451</v>
      </c>
      <c r="C2" s="5">
        <v>879754</v>
      </c>
      <c r="D2" s="5">
        <v>585405</v>
      </c>
      <c r="E2" s="5">
        <v>389140</v>
      </c>
      <c r="F2" s="5">
        <v>181607</v>
      </c>
      <c r="G2" s="5">
        <v>180116</v>
      </c>
      <c r="H2" s="3"/>
    </row>
    <row r="3" spans="1:8" ht="16.5" thickBot="1">
      <c r="A3" s="2" t="s">
        <v>1</v>
      </c>
      <c r="B3" s="6">
        <v>2255943</v>
      </c>
      <c r="C3" s="6">
        <v>1672658</v>
      </c>
      <c r="D3" s="6">
        <v>1039341</v>
      </c>
      <c r="E3" s="6">
        <v>1339662</v>
      </c>
      <c r="F3" s="6">
        <v>1794559</v>
      </c>
      <c r="G3" s="6">
        <v>2302350</v>
      </c>
      <c r="H3" s="3"/>
    </row>
    <row r="4" spans="1:8" ht="15.75">
      <c r="A4" s="7" t="s">
        <v>2</v>
      </c>
      <c r="B4" s="8">
        <f aca="true" t="shared" si="0" ref="B4:G4">B3/2000</f>
        <v>1127.9715</v>
      </c>
      <c r="C4" s="8">
        <f t="shared" si="0"/>
        <v>836.329</v>
      </c>
      <c r="D4" s="8">
        <f t="shared" si="0"/>
        <v>519.6705</v>
      </c>
      <c r="E4" s="8">
        <f t="shared" si="0"/>
        <v>669.831</v>
      </c>
      <c r="F4" s="8">
        <f t="shared" si="0"/>
        <v>897.2795</v>
      </c>
      <c r="G4" s="8">
        <f t="shared" si="0"/>
        <v>1151.175</v>
      </c>
      <c r="H4" s="3"/>
    </row>
    <row r="5" spans="1:8" ht="16.5" thickBot="1">
      <c r="A5" s="9" t="s">
        <v>3</v>
      </c>
      <c r="B5" s="10">
        <f aca="true" t="shared" si="1" ref="B5:G5">B2/2000</f>
        <v>410.7255</v>
      </c>
      <c r="C5" s="10">
        <f t="shared" si="1"/>
        <v>439.877</v>
      </c>
      <c r="D5" s="10">
        <f t="shared" si="1"/>
        <v>292.7025</v>
      </c>
      <c r="E5" s="10">
        <f t="shared" si="1"/>
        <v>194.57</v>
      </c>
      <c r="F5" s="10">
        <f t="shared" si="1"/>
        <v>90.8035</v>
      </c>
      <c r="G5" s="10">
        <f t="shared" si="1"/>
        <v>90.058</v>
      </c>
      <c r="H5" s="3"/>
    </row>
    <row r="6" spans="1:8" ht="15.75">
      <c r="A6" s="11"/>
      <c r="B6" s="12"/>
      <c r="C6" s="12"/>
      <c r="D6" s="12"/>
      <c r="E6" s="12"/>
      <c r="F6" s="12"/>
      <c r="G6" s="12"/>
      <c r="H6" s="3"/>
    </row>
    <row r="7" spans="1:8" ht="16.5" thickBot="1">
      <c r="A7" s="2" t="s">
        <v>4</v>
      </c>
      <c r="B7" s="13">
        <v>2003</v>
      </c>
      <c r="C7" s="13">
        <v>2004</v>
      </c>
      <c r="D7" s="13">
        <v>2005</v>
      </c>
      <c r="E7" s="13">
        <v>2006</v>
      </c>
      <c r="F7" s="13">
        <v>2007</v>
      </c>
      <c r="G7" s="13">
        <v>2008</v>
      </c>
      <c r="H7" s="3"/>
    </row>
    <row r="8" spans="1:8" ht="15.75">
      <c r="A8" s="14" t="s">
        <v>5</v>
      </c>
      <c r="B8" s="15">
        <f>9016/B3</f>
        <v>0.003996554877494688</v>
      </c>
      <c r="C8" s="15">
        <f>3750/C3</f>
        <v>0.002241940671673468</v>
      </c>
      <c r="D8" s="15">
        <f>3750/D3</f>
        <v>0.0036080554890069766</v>
      </c>
      <c r="E8" s="16">
        <f>54273/E3</f>
        <v>0.040512457619907113</v>
      </c>
      <c r="F8" s="16">
        <f>38255/F3</f>
        <v>0.02131721498150799</v>
      </c>
      <c r="G8" s="15">
        <f>3500/G3</f>
        <v>0.001520185897018264</v>
      </c>
      <c r="H8" s="3"/>
    </row>
    <row r="9" spans="1:8" ht="15.75">
      <c r="A9" s="4" t="s">
        <v>6</v>
      </c>
      <c r="B9" s="17">
        <f>813654/B3</f>
        <v>0.36067134674945245</v>
      </c>
      <c r="C9" s="17">
        <f>875854/C3</f>
        <v>0.5236300546794384</v>
      </c>
      <c r="D9" s="17">
        <f>581442/D3</f>
        <v>0.5594333332371185</v>
      </c>
      <c r="E9" s="17">
        <f>353757/E3</f>
        <v>0.26406436847503323</v>
      </c>
      <c r="F9" s="17">
        <f>166292/F3</f>
        <v>0.09266454878329439</v>
      </c>
      <c r="G9" s="17">
        <f>176584/G3</f>
        <v>0.07669728755402089</v>
      </c>
      <c r="H9" s="3"/>
    </row>
    <row r="10" spans="1:8" ht="15.75">
      <c r="A10" s="4" t="s">
        <v>7</v>
      </c>
      <c r="B10" s="17">
        <f>157869/B3</f>
        <v>0.06997916170754315</v>
      </c>
      <c r="C10" s="17">
        <f>138908/C3</f>
        <v>0.0830462652855515</v>
      </c>
      <c r="D10" s="17">
        <f>123781/D3</f>
        <v>0.11909565772927268</v>
      </c>
      <c r="E10" s="17">
        <f>671092/E3</f>
        <v>0.5009412822040187</v>
      </c>
      <c r="F10" s="17">
        <f>968328/F3</f>
        <v>0.5395910638769748</v>
      </c>
      <c r="G10" s="17">
        <f>1112136/G3</f>
        <v>0.48304384650465826</v>
      </c>
      <c r="H10" s="3"/>
    </row>
    <row r="11" spans="1:8" ht="15.75">
      <c r="A11" s="4" t="s">
        <v>8</v>
      </c>
      <c r="B11" s="17">
        <f>1275403/B3</f>
        <v>0.5653524933918986</v>
      </c>
      <c r="C11" s="17">
        <f>654417/C3</f>
        <v>0.39124375694254293</v>
      </c>
      <c r="D11" s="17">
        <f>330369/D3</f>
        <v>0.3178639156927322</v>
      </c>
      <c r="E11" s="17">
        <f>260539/E3</f>
        <v>0.19448114524409887</v>
      </c>
      <c r="F11" s="17">
        <f>621684/F3</f>
        <v>0.34642717235822285</v>
      </c>
      <c r="G11" s="17">
        <f>1010130/G3</f>
        <v>0.43873868004430255</v>
      </c>
      <c r="H11" s="3"/>
    </row>
    <row r="30" spans="1:3" ht="15.75">
      <c r="A30" s="3" t="s">
        <v>9</v>
      </c>
      <c r="B30" s="3" t="s">
        <v>10</v>
      </c>
      <c r="C30" s="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New York Community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Seddon</dc:creator>
  <cp:keywords/>
  <dc:description/>
  <cp:lastModifiedBy>Emily Seddon</cp:lastModifiedBy>
  <dcterms:created xsi:type="dcterms:W3CDTF">2011-09-14T14:25:42Z</dcterms:created>
  <dcterms:modified xsi:type="dcterms:W3CDTF">2011-09-16T14:09:12Z</dcterms:modified>
  <cp:category/>
  <cp:version/>
  <cp:contentType/>
  <cp:contentStatus/>
</cp:coreProperties>
</file>